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60" i="1" l="1"/>
  <c r="C57" i="1"/>
  <c r="H24" i="1"/>
  <c r="H19" i="1"/>
  <c r="H37" i="1"/>
  <c r="H39" i="1"/>
  <c r="H48" i="1"/>
  <c r="H27" i="1"/>
  <c r="H31" i="1" l="1"/>
  <c r="H16" i="1" l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<sst xmlns="http://schemas.openxmlformats.org/spreadsheetml/2006/main" count="60" uniqueCount="37">
  <si>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</si>
  <si>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</si>
  <si>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</si>
  <si>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</si>
  <si>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</si>
  <si>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</si>
  <si>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</si>
  <si>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</si>
  <si>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</si>
  <si>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</si>
  <si>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</si>
  <si>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</si>
  <si>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</si>
  <si>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</si>
  <si>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</si>
  <si>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</si>
  <si>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</si>
  <si>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</si>
  <si>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</si>
  <si>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</si>
  <si>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</si>
  <si>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</si>
  <si>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</si>
  <si>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</si>
  <si>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</si>
  <si>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Euromedicina</t>
  </si>
  <si>
    <t>Vicor</t>
  </si>
  <si>
    <t>Interlab exim</t>
  </si>
  <si>
    <t>20001125-2257</t>
  </si>
  <si>
    <t>R20-02894</t>
  </si>
  <si>
    <t>2302-07001700-20</t>
  </si>
  <si>
    <t>2302-07001699-20</t>
  </si>
  <si>
    <t>UKUPNO SANITETSKI MATERIJAL</t>
  </si>
  <si>
    <t>UKUPNO REAGENSI-DIREKTNA PLAĆANJA</t>
  </si>
  <si>
    <t>Dana:20.07.2020.</t>
  </si>
  <si>
    <t>Primljena i neutrošena participacija od 20.07.2020.</t>
  </si>
  <si>
    <t>Dana 20.07.2020.godine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</si>
</sst>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B53" sqref="B53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34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44032</v>
      </c>
      <c r="H12" s="23">
        <v>3161528.2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44032</v>
      </c>
      <c r="H13" s="3">
        <f>H14+H25-H32-H42</f>
        <v>2846892.18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44032</v>
      </c>
      <c r="H14" s="4">
        <f>H15+H16+H17+H18+H19+H20+H21+H22+H23+H24</f>
        <v>2932779.6700000004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1109716.79+1066750-1128265.76+420669.85+124660.28-420669.85</f>
        <v>1172861.31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f>308418.08+131375.75</f>
        <v>439793.83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553214.14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v>730625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35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</f>
        <v>36285.389999999992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44032</v>
      </c>
      <c r="H25" s="4">
        <f>H26+H27+H28+H29+H30+H31</f>
        <v>363523.34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159868.39+135083-105001.41+135083-118951.11+135083-96223.18-2500</f>
        <v>242441.69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568160.92-50050-42412.01-22400.03-200000-30352.4-6837.44-21680-26830-8672.4-25271.84-130+41650-99545-31305.15-33160-4200</f>
        <v>6964.650000000016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35</v>
      </c>
      <c r="C31" s="29"/>
      <c r="D31" s="29"/>
      <c r="E31" s="29"/>
      <c r="F31" s="30"/>
      <c r="G31" s="2"/>
      <c r="H31" s="10">
        <f>2795+5590+18015+3300+5800+2900+2715+2987+543+3530+2172+5588+48414+1350+8418</f>
        <v>114117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44032</v>
      </c>
      <c r="H32" s="5">
        <f>SUM(H33:H41)</f>
        <v>449410.83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f>308418.08+131375.75</f>
        <v>439793.83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f>9617</f>
        <v>9617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44032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44032</v>
      </c>
      <c r="H48" s="6">
        <f>282703.09+42051.84+2093719.92+16614+10133.44+1695.8+1315.38+8251.81-2452784.77+48.48+16013.48+406.35+663203.3-679671.61+12652.84+5223.56+13371.36+0.14-31247.76+13070.25+1600.94+1054.43+0.3-15725.62+375120.94+11087.06+208.59+48.67-386465.27</f>
        <v>3700.9399999998859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6"/>
      <c r="H49" s="3">
        <v>0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2850593.12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36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25</v>
      </c>
      <c r="C54" s="3">
        <v>85536</v>
      </c>
      <c r="D54" s="2" t="s">
        <v>28</v>
      </c>
    </row>
    <row r="55" spans="2:11" x14ac:dyDescent="0.25">
      <c r="B55" s="2" t="s">
        <v>25</v>
      </c>
      <c r="C55" s="3">
        <v>11589.68</v>
      </c>
      <c r="D55" s="2" t="s">
        <v>28</v>
      </c>
    </row>
    <row r="56" spans="2:11" x14ac:dyDescent="0.25">
      <c r="B56" s="2" t="s">
        <v>26</v>
      </c>
      <c r="C56" s="3">
        <v>211294.4</v>
      </c>
      <c r="D56" s="2" t="s">
        <v>29</v>
      </c>
    </row>
    <row r="57" spans="2:11" x14ac:dyDescent="0.25">
      <c r="B57" s="27" t="s">
        <v>32</v>
      </c>
      <c r="C57" s="7">
        <f>SUM(C54:C56)</f>
        <v>308420.07999999996</v>
      </c>
      <c r="D57" s="2"/>
    </row>
    <row r="58" spans="2:11" x14ac:dyDescent="0.25">
      <c r="B58" s="2" t="s">
        <v>27</v>
      </c>
      <c r="C58" s="3">
        <v>120947.62</v>
      </c>
      <c r="D58" s="2" t="s">
        <v>30</v>
      </c>
    </row>
    <row r="59" spans="2:11" x14ac:dyDescent="0.25">
      <c r="B59" s="2" t="s">
        <v>27</v>
      </c>
      <c r="C59" s="3">
        <v>10428.129999999999</v>
      </c>
      <c r="D59" s="2" t="s">
        <v>31</v>
      </c>
    </row>
    <row r="60" spans="2:11" x14ac:dyDescent="0.25">
      <c r="B60" s="27" t="s">
        <v>33</v>
      </c>
      <c r="C60" s="7">
        <f>SUM(C58:C59)</f>
        <v>131375.75</v>
      </c>
      <c r="D60" s="2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2020-07-21T10:42:18Z</dcterms:modified>
</cp:coreProperties>
</file>